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228" activeTab="1"/>
  </bookViews>
  <sheets>
    <sheet name="Second" sheetId="1" r:id="rId1"/>
    <sheet name="First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<sst xmlns="http://schemas.openxmlformats.org/spreadsheetml/2006/main" count="21" uniqueCount="14">
  <si>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Cash Flow Diagram</t>
  </si>
  <si>
    <t>MULTIPLE SHEETS</t>
  </si>
  <si>
    <t>ESM-450 Class #2</t>
  </si>
  <si>
    <t>Example #2</t>
  </si>
  <si>
    <t>Payment</t>
  </si>
  <si>
    <t>Interest = 6%/yr = 3%/period</t>
  </si>
  <si>
    <t>Numer of Periods = 10</t>
  </si>
  <si>
    <t>Excel</t>
  </si>
  <si>
    <t>FV(0.03,10,-1000,0) =</t>
  </si>
  <si>
    <r>
      <t>How much will a series of ten semi-annual $1000 payments compound to</t>
    </r>
    <r>
      <rPr>
        <u val="single"/>
        <sz val="12"/>
        <rFont val="Arial"/>
        <family val="2"/>
      </rPr>
      <t xml:space="preserve"> 6 months</t>
    </r>
  </si>
  <si>
    <r>
      <t>after the last payment</t>
    </r>
    <r>
      <rPr>
        <sz val="12"/>
        <rFont val="Arial"/>
        <family val="2"/>
      </rPr>
      <t xml:space="preserve"> if interest is six percent per year, compounded semi-annually? </t>
    </r>
  </si>
  <si>
    <t>Use FV for end of 10th period</t>
  </si>
  <si>
    <t>Bring forward one period.</t>
  </si>
  <si>
    <t>Use FV again or just multiply by (1+i)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</si>
</sst>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m\ d\,\ yy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_);_(@_)"/>
    <numFmt numFmtId="173" formatCode="0.000"/>
    <numFmt numFmtId="174" formatCode="0.0"/>
    <numFmt numFmtId="175" formatCode="[$-409]dddd\,\ mmmm\ dd\,\ yyyy"/>
    <numFmt numFmtId="176" formatCode="mmm\-yyyy"/>
  </numFmts>
  <fonts count="43">
    <font>
      <sz val="10"/>
      <name val="Arial"/>
      <family val="0"/>
    </font>
    <font>
      <sz val="13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170" fontId="2" fillId="0" borderId="0" xfId="44" applyNumberFormat="1" applyFont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 quotePrefix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5"/>
          <c:w val="0.754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Payments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Second!$A$9:$A$20</c:f>
              <c:numCache/>
            </c:numRef>
          </c:cat>
          <c:val>
            <c:numRef>
              <c:f>Second!$C$9:$C$20</c:f>
              <c:numCache/>
            </c:numRef>
          </c:val>
        </c:ser>
        <c:ser>
          <c:idx val="1"/>
          <c:order val="1"/>
          <c:tx>
            <c:v>Receipts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Second!$D$9:$D$18</c:f>
              <c:numCache/>
            </c:numRef>
          </c:val>
        </c:ser>
        <c:axId val="35888528"/>
        <c:axId val="23043793"/>
      </c:barChart>
      <c:catAx>
        <c:axId val="3588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3793"/>
        <c:crosses val="autoZero"/>
        <c:auto val="1"/>
        <c:lblOffset val="100"/>
        <c:tickLblSkip val="1"/>
        <c:noMultiLvlLbl val="0"/>
      </c:catAx>
      <c:valAx>
        <c:axId val="2304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8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725"/>
          <c:w val="0.152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23</xdr:row>
      <xdr:rowOff>28575</xdr:rowOff>
    </xdr:from>
    <xdr:to>
      <xdr:col>8</xdr:col>
      <xdr:colOff>295275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590550" y="4495800"/>
        <a:ext cx="5267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390525</xdr:colOff>
      <xdr:row>10</xdr:row>
      <xdr:rowOff>161925</xdr:rowOff>
    </xdr:from>
    <xdr:to>
      <xdr:col>9</xdr:col>
      <xdr:colOff>428625</xdr:colOff>
      <xdr:row>15</xdr:row>
      <xdr:rowOff>152400</xdr:rowOff>
    </xdr:to>
    <xdr:pic>
      <xdr:nvPicPr>
        <xdr:cNvPr id="2" name="Picture 2" descr="C:\Documents and Settings\FFRAP1\Desktop\For2_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105025"/>
          <a:ext cx="186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7.7109375" style="0" customWidth="1"/>
    <col min="3" max="3" width="10.8515625" style="0" bestFit="1" customWidth="1"/>
    <col min="4" max="5" width="14.140625" style="0" bestFit="1" customWidth="1"/>
  </cols>
  <sheetData>
    <row r="1" spans="1:11" ht="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</row>
    <row r="5" spans="1:11" ht="15">
      <c r="A5" s="2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16.5">
      <c r="A6" s="1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4" t="s">
        <v>4</v>
      </c>
      <c r="D8" s="2"/>
      <c r="E8" s="2" t="s">
        <v>5</v>
      </c>
      <c r="F8" s="2"/>
      <c r="G8" s="2"/>
      <c r="H8" s="2"/>
      <c r="I8" s="2"/>
      <c r="J8" s="2"/>
      <c r="K8" s="2"/>
    </row>
    <row r="9" spans="1:11" ht="15">
      <c r="A9" s="2">
        <v>1</v>
      </c>
      <c r="B9" s="5">
        <v>36526</v>
      </c>
      <c r="C9" s="6">
        <v>-1000</v>
      </c>
      <c r="D9" s="13">
        <f aca="true" t="shared" si="0" ref="D9:D17">C9*(1+3%)^(11-A9)</f>
        <v>-1343.9163793441219</v>
      </c>
      <c r="E9" s="2" t="s">
        <v>6</v>
      </c>
      <c r="F9" s="2"/>
      <c r="G9" s="2"/>
      <c r="H9" s="2"/>
      <c r="I9" s="2"/>
      <c r="J9" s="2"/>
      <c r="K9" s="2"/>
    </row>
    <row r="10" spans="1:11" ht="15">
      <c r="A10" s="2">
        <v>2</v>
      </c>
      <c r="B10" s="5">
        <v>36708</v>
      </c>
      <c r="C10" s="6">
        <v>-1000</v>
      </c>
      <c r="D10" s="13">
        <f t="shared" si="0"/>
        <v>-1304.7731838292445</v>
      </c>
      <c r="F10" s="2"/>
      <c r="G10" s="2"/>
      <c r="H10" s="2"/>
      <c r="I10" s="2"/>
      <c r="J10" s="2"/>
      <c r="K10" s="2"/>
    </row>
    <row r="11" spans="1:11" ht="15.75">
      <c r="A11" s="2">
        <v>3</v>
      </c>
      <c r="B11" s="5">
        <v>36526</v>
      </c>
      <c r="C11" s="6">
        <v>-1000</v>
      </c>
      <c r="D11" s="13">
        <f t="shared" si="0"/>
        <v>-1266.7700813876158</v>
      </c>
      <c r="E11" s="10"/>
      <c r="F11" s="2"/>
      <c r="G11" s="2"/>
      <c r="H11" s="2"/>
      <c r="I11" s="2"/>
      <c r="J11" s="2"/>
      <c r="K11" s="2"/>
    </row>
    <row r="12" spans="1:11" ht="15">
      <c r="A12" s="2">
        <v>4</v>
      </c>
      <c r="B12" s="5">
        <v>36708</v>
      </c>
      <c r="C12" s="6">
        <v>-1000</v>
      </c>
      <c r="D12" s="13">
        <f t="shared" si="0"/>
        <v>-1229.87386542487</v>
      </c>
      <c r="E12" s="2"/>
      <c r="F12" s="2"/>
      <c r="G12" s="2"/>
      <c r="H12" s="2"/>
      <c r="I12" s="2"/>
      <c r="J12" s="2"/>
      <c r="K12" s="2"/>
    </row>
    <row r="13" spans="1:11" ht="15.75">
      <c r="A13" s="2">
        <v>5</v>
      </c>
      <c r="B13" s="5">
        <v>36526</v>
      </c>
      <c r="C13" s="6">
        <v>-1000</v>
      </c>
      <c r="D13" s="13">
        <f t="shared" si="0"/>
        <v>-1194.052296529</v>
      </c>
      <c r="E13" s="8"/>
      <c r="F13" s="2"/>
      <c r="G13" s="2"/>
      <c r="H13" s="2"/>
      <c r="I13" s="2"/>
      <c r="J13" s="2"/>
      <c r="K13" s="2"/>
    </row>
    <row r="14" spans="1:11" ht="15.75" thickBot="1">
      <c r="A14" s="2">
        <v>6</v>
      </c>
      <c r="B14" s="5">
        <v>36708</v>
      </c>
      <c r="C14" s="6">
        <v>-1000</v>
      </c>
      <c r="D14" s="13">
        <f t="shared" si="0"/>
        <v>-1159.2740743</v>
      </c>
      <c r="E14" s="7"/>
      <c r="F14" s="2"/>
      <c r="G14" s="2"/>
      <c r="H14" s="2"/>
      <c r="I14" s="2"/>
      <c r="J14" s="2"/>
      <c r="K14" s="2"/>
    </row>
    <row r="15" spans="1:11" ht="15.75">
      <c r="A15" s="2">
        <v>7</v>
      </c>
      <c r="B15" s="5">
        <v>36526</v>
      </c>
      <c r="C15" s="6">
        <v>-1000</v>
      </c>
      <c r="D15" s="13">
        <f t="shared" si="0"/>
        <v>-1125.5088099999998</v>
      </c>
      <c r="E15" s="16" t="s">
        <v>7</v>
      </c>
      <c r="F15" s="17"/>
      <c r="G15" s="2"/>
      <c r="H15" s="2"/>
      <c r="I15" s="2"/>
      <c r="J15" s="2"/>
      <c r="K15" s="2"/>
    </row>
    <row r="16" spans="1:11" ht="15">
      <c r="A16" s="2">
        <v>8</v>
      </c>
      <c r="B16" s="5">
        <v>36708</v>
      </c>
      <c r="C16" s="6">
        <v>-1000</v>
      </c>
      <c r="D16" s="13">
        <f t="shared" si="0"/>
        <v>-1092.727</v>
      </c>
      <c r="E16" s="18" t="s">
        <v>8</v>
      </c>
      <c r="F16" s="19"/>
      <c r="G16" s="2"/>
      <c r="H16" s="2"/>
      <c r="I16" s="2"/>
      <c r="J16" s="2"/>
      <c r="K16" s="2"/>
    </row>
    <row r="17" spans="1:11" ht="15.75" thickBot="1">
      <c r="A17" s="2">
        <v>9</v>
      </c>
      <c r="B17" s="5">
        <v>36526</v>
      </c>
      <c r="C17" s="6">
        <v>-1000</v>
      </c>
      <c r="D17" s="13">
        <f t="shared" si="0"/>
        <v>-1060.8999999999999</v>
      </c>
      <c r="E17" s="20">
        <f>FV(0.03,10,-1000,0)</f>
        <v>11463.879311470728</v>
      </c>
      <c r="F17" s="21"/>
      <c r="G17" s="2"/>
      <c r="H17" s="2"/>
      <c r="I17" s="2"/>
      <c r="J17" s="2"/>
      <c r="K17" s="2"/>
    </row>
    <row r="18" spans="1:11" ht="15">
      <c r="A18" s="2">
        <v>10</v>
      </c>
      <c r="B18" s="5">
        <v>36708</v>
      </c>
      <c r="C18" s="6">
        <v>-1000</v>
      </c>
      <c r="D18" s="13">
        <f>C18*(1+3%)^(11-A18)</f>
        <v>-1030</v>
      </c>
      <c r="E18" s="15" t="s">
        <v>13</v>
      </c>
      <c r="F18" s="2"/>
      <c r="G18" s="2"/>
      <c r="H18" s="2"/>
      <c r="I18" s="2"/>
      <c r="J18" s="2"/>
      <c r="K18" s="2"/>
    </row>
    <row r="19" spans="1:11" ht="15">
      <c r="A19" s="2">
        <v>11</v>
      </c>
      <c r="B19" s="5">
        <v>36892</v>
      </c>
      <c r="C19" s="2"/>
      <c r="D19" s="14">
        <f>SUM(D9:D18)</f>
        <v>-11807.795690814852</v>
      </c>
      <c r="E19" s="9"/>
      <c r="F19" s="2"/>
      <c r="G19" s="2"/>
      <c r="H19" s="2"/>
      <c r="I19" s="2"/>
      <c r="J19" s="2"/>
      <c r="K19" s="2"/>
    </row>
    <row r="20" spans="1:11" ht="1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sheetProtection/>
  <printOptions/>
  <pageMargins left="0.75" right="0.75" top="1" bottom="1" header="0.5" footer="0.5"/>
  <pageSetup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2" max="2" width="12.28125" style="0" customWidth="1"/>
    <col min="3" max="3" width="12.00390625" style="0" customWidth="1"/>
    <col min="4" max="4" width="10.28125" style="0" bestFit="1" customWidth="1"/>
    <col min="5" max="5" width="11.140625" style="0" customWidth="1"/>
    <col min="6" max="6" width="11.28125" style="0" bestFit="1" customWidth="1"/>
    <col min="12" max="12" width="9.7109375" style="0" bestFit="1" customWidth="1"/>
    <col min="13" max="13" width="10.140625" style="0" bestFit="1" customWidth="1"/>
    <col min="15" max="15" width="9.28125" style="0" bestFit="1" customWidth="1"/>
    <col min="16" max="16" width="12.00390625" style="0" bestFit="1" customWidth="1"/>
  </cols>
  <sheetData>
    <row r="1" spans="1:3" ht="15">
      <c r="A1" s="2" t="s">
        <v>2</v>
      </c>
      <c r="B1" s="2"/>
      <c r="C1" s="2"/>
    </row>
    <row r="2" spans="1:3" ht="15">
      <c r="A2" s="2" t="s">
        <v>3</v>
      </c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3" t="s">
        <v>1</v>
      </c>
    </row>
    <row r="5" spans="1:3" ht="15">
      <c r="A5" s="2" t="s">
        <v>9</v>
      </c>
      <c r="B5" s="2"/>
      <c r="C5" s="2"/>
    </row>
    <row r="6" spans="1:3" ht="15">
      <c r="A6" s="11" t="s">
        <v>10</v>
      </c>
      <c r="B6" s="2"/>
      <c r="C6" s="2"/>
    </row>
    <row r="7" spans="1:13" ht="15">
      <c r="A7" s="2"/>
      <c r="B7" s="2"/>
      <c r="C7" s="4" t="s">
        <v>4</v>
      </c>
      <c r="K7" s="2"/>
      <c r="L7" s="2"/>
      <c r="M7" s="4" t="s">
        <v>4</v>
      </c>
    </row>
    <row r="8" spans="1:12" ht="15">
      <c r="A8" s="23">
        <v>0</v>
      </c>
      <c r="B8" s="24">
        <v>42552</v>
      </c>
      <c r="C8">
        <v>0</v>
      </c>
      <c r="D8" s="25">
        <f aca="true" t="shared" si="0" ref="D8:D16">C8*(1+3%)^(11-A8)</f>
        <v>0</v>
      </c>
      <c r="K8" s="23">
        <v>0</v>
      </c>
      <c r="L8" s="24">
        <v>42552</v>
      </c>
    </row>
    <row r="9" spans="1:17" ht="15">
      <c r="A9" s="23">
        <v>1</v>
      </c>
      <c r="B9" s="24">
        <v>42736</v>
      </c>
      <c r="C9" s="6">
        <v>-1000</v>
      </c>
      <c r="D9" s="25">
        <f t="shared" si="0"/>
        <v>-1343.9163793441219</v>
      </c>
      <c r="E9" s="25"/>
      <c r="F9" s="12"/>
      <c r="K9" s="23">
        <v>1</v>
      </c>
      <c r="L9" s="24">
        <v>42736</v>
      </c>
      <c r="M9" s="6">
        <v>-1000</v>
      </c>
      <c r="N9" s="25">
        <f>M9*(1+3%)^(10-K9)</f>
        <v>-1304.7731838292445</v>
      </c>
      <c r="O9" s="25"/>
      <c r="P9" s="12">
        <f>FV(3%,10,-1000)</f>
        <v>11463.879311470728</v>
      </c>
      <c r="Q9" t="s">
        <v>11</v>
      </c>
    </row>
    <row r="10" spans="1:17" ht="15">
      <c r="A10" s="23">
        <v>2</v>
      </c>
      <c r="B10" s="24">
        <v>42917</v>
      </c>
      <c r="C10" s="6">
        <v>-1000</v>
      </c>
      <c r="D10" s="25">
        <f t="shared" si="0"/>
        <v>-1304.7731838292445</v>
      </c>
      <c r="E10" s="25"/>
      <c r="K10" s="23">
        <v>2</v>
      </c>
      <c r="L10" s="24">
        <v>42917</v>
      </c>
      <c r="M10" s="6">
        <v>-1000</v>
      </c>
      <c r="N10" s="25">
        <f aca="true" t="shared" si="1" ref="N10:N18">M10*(1+3%)^(10-K10)</f>
        <v>-1266.7700813876158</v>
      </c>
      <c r="O10" s="25"/>
      <c r="P10">
        <f>P9*(1+3%)</f>
        <v>11807.79569081485</v>
      </c>
      <c r="Q10" t="s">
        <v>12</v>
      </c>
    </row>
    <row r="11" spans="1:15" ht="15">
      <c r="A11" s="23">
        <v>3</v>
      </c>
      <c r="B11" s="24">
        <v>43101</v>
      </c>
      <c r="C11" s="6">
        <v>-1000</v>
      </c>
      <c r="D11" s="25">
        <f t="shared" si="0"/>
        <v>-1266.7700813876158</v>
      </c>
      <c r="E11" s="25"/>
      <c r="K11" s="23">
        <v>3</v>
      </c>
      <c r="L11" s="24">
        <v>43101</v>
      </c>
      <c r="M11" s="6">
        <v>-1000</v>
      </c>
      <c r="N11" s="25">
        <f t="shared" si="1"/>
        <v>-1229.87386542487</v>
      </c>
      <c r="O11" s="25"/>
    </row>
    <row r="12" spans="1:15" ht="15">
      <c r="A12" s="23">
        <v>4</v>
      </c>
      <c r="B12" s="24">
        <v>43282</v>
      </c>
      <c r="C12" s="6">
        <v>-1000</v>
      </c>
      <c r="D12" s="25">
        <f t="shared" si="0"/>
        <v>-1229.87386542487</v>
      </c>
      <c r="E12" s="25"/>
      <c r="K12" s="23">
        <v>4</v>
      </c>
      <c r="L12" s="24">
        <v>43282</v>
      </c>
      <c r="M12" s="6">
        <v>-1000</v>
      </c>
      <c r="N12" s="25">
        <f t="shared" si="1"/>
        <v>-1194.052296529</v>
      </c>
      <c r="O12" s="25"/>
    </row>
    <row r="13" spans="1:15" ht="15">
      <c r="A13" s="23">
        <v>5</v>
      </c>
      <c r="B13" s="24">
        <v>43466</v>
      </c>
      <c r="C13" s="6">
        <v>-1000</v>
      </c>
      <c r="D13" s="25">
        <f t="shared" si="0"/>
        <v>-1194.052296529</v>
      </c>
      <c r="E13" s="25"/>
      <c r="K13" s="23">
        <v>5</v>
      </c>
      <c r="L13" s="24">
        <v>43466</v>
      </c>
      <c r="M13" s="6">
        <v>-1000</v>
      </c>
      <c r="N13" s="25">
        <f t="shared" si="1"/>
        <v>-1159.2740743</v>
      </c>
      <c r="O13" s="25"/>
    </row>
    <row r="14" spans="1:15" ht="15">
      <c r="A14" s="23">
        <v>6</v>
      </c>
      <c r="B14" s="24">
        <v>43647</v>
      </c>
      <c r="C14" s="6">
        <v>-1000</v>
      </c>
      <c r="D14" s="25">
        <f t="shared" si="0"/>
        <v>-1159.2740743</v>
      </c>
      <c r="E14" s="25"/>
      <c r="K14" s="23">
        <v>6</v>
      </c>
      <c r="L14" s="24">
        <v>43647</v>
      </c>
      <c r="M14" s="6">
        <v>-1000</v>
      </c>
      <c r="N14" s="25">
        <f t="shared" si="1"/>
        <v>-1125.5088099999998</v>
      </c>
      <c r="O14" s="25"/>
    </row>
    <row r="15" spans="1:15" ht="15">
      <c r="A15" s="23">
        <v>7</v>
      </c>
      <c r="B15" s="24">
        <v>43831</v>
      </c>
      <c r="C15" s="6">
        <v>-1000</v>
      </c>
      <c r="D15" s="25">
        <f t="shared" si="0"/>
        <v>-1125.5088099999998</v>
      </c>
      <c r="E15" s="25"/>
      <c r="K15" s="23">
        <v>7</v>
      </c>
      <c r="L15" s="24">
        <v>43831</v>
      </c>
      <c r="M15" s="6">
        <v>-1000</v>
      </c>
      <c r="N15" s="25">
        <f t="shared" si="1"/>
        <v>-1092.727</v>
      </c>
      <c r="O15" s="25"/>
    </row>
    <row r="16" spans="1:15" ht="15">
      <c r="A16" s="23">
        <v>8</v>
      </c>
      <c r="B16" s="24">
        <v>44013</v>
      </c>
      <c r="C16" s="6">
        <v>-1000</v>
      </c>
      <c r="D16" s="25">
        <f t="shared" si="0"/>
        <v>-1092.727</v>
      </c>
      <c r="E16" s="25"/>
      <c r="K16" s="23">
        <v>8</v>
      </c>
      <c r="L16" s="24">
        <v>44013</v>
      </c>
      <c r="M16" s="6">
        <v>-1000</v>
      </c>
      <c r="N16" s="25">
        <f t="shared" si="1"/>
        <v>-1060.8999999999999</v>
      </c>
      <c r="O16" s="25"/>
    </row>
    <row r="17" spans="1:15" ht="15">
      <c r="A17" s="23">
        <v>9</v>
      </c>
      <c r="B17" s="24">
        <v>44197</v>
      </c>
      <c r="C17" s="6">
        <v>-1000</v>
      </c>
      <c r="D17" s="25">
        <f>C17*(1+3%)^(11-A17)</f>
        <v>-1060.8999999999999</v>
      </c>
      <c r="E17" s="25"/>
      <c r="K17" s="23">
        <v>9</v>
      </c>
      <c r="L17" s="24">
        <v>44197</v>
      </c>
      <c r="M17" s="6">
        <v>-1000</v>
      </c>
      <c r="N17" s="25">
        <f t="shared" si="1"/>
        <v>-1030</v>
      </c>
      <c r="O17" s="25"/>
    </row>
    <row r="18" spans="1:15" ht="15">
      <c r="A18" s="23">
        <v>10</v>
      </c>
      <c r="B18" s="24">
        <v>44378</v>
      </c>
      <c r="C18" s="6">
        <v>-1000</v>
      </c>
      <c r="D18" s="25">
        <f>C18*(1+3%)^(11-A18)</f>
        <v>-1030</v>
      </c>
      <c r="E18" s="25">
        <f>FV(3%,10,1000)</f>
        <v>-11463.879311470728</v>
      </c>
      <c r="K18" s="23">
        <v>10</v>
      </c>
      <c r="L18" s="24">
        <v>44378</v>
      </c>
      <c r="M18" s="6">
        <v>-1000</v>
      </c>
      <c r="N18" s="25">
        <f t="shared" si="1"/>
        <v>-1000</v>
      </c>
      <c r="O18" s="25">
        <f>SUM(N9:N18)</f>
        <v>-11463.87931147073</v>
      </c>
    </row>
    <row r="19" spans="1:15" ht="15">
      <c r="A19" s="23">
        <v>11</v>
      </c>
      <c r="B19" s="24">
        <v>44562</v>
      </c>
      <c r="C19" s="2"/>
      <c r="D19" s="25">
        <f>SUM(D8:D18)</f>
        <v>-11807.795690814852</v>
      </c>
      <c r="E19" s="25">
        <f>E18*(1+3%)</f>
        <v>-11807.79569081485</v>
      </c>
      <c r="K19" s="23">
        <v>11</v>
      </c>
      <c r="L19" s="24">
        <v>44562</v>
      </c>
      <c r="M19" s="2"/>
      <c r="N19" s="25"/>
      <c r="O19" s="25">
        <f>O18*(1+3%)</f>
        <v>-11807.795690814852</v>
      </c>
    </row>
    <row r="20" spans="4:15" ht="12.75">
      <c r="D20" s="25"/>
      <c r="E20" s="25"/>
      <c r="N20" s="25"/>
      <c r="O20" s="25"/>
    </row>
    <row r="22" ht="15">
      <c r="C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Bob</cp:lastModifiedBy>
  <cp:lastPrinted>2001-09-12T21:28:50Z</cp:lastPrinted>
  <dcterms:created xsi:type="dcterms:W3CDTF">2000-09-12T01:29:00Z</dcterms:created>
  <dcterms:modified xsi:type="dcterms:W3CDTF">2017-01-19T02:27:49Z</dcterms:modified>
  <cp:category/>
  <cp:version/>
  <cp:contentType/>
  <cp:contentStatus/>
</cp:coreProperties>
</file>